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755" windowHeight="8475"/>
  </bookViews>
  <sheets>
    <sheet name="Sheet1" sheetId="1" r:id="rId1"/>
  </sheets>
  <definedNames>
    <definedName name="_xlnm.Print_Area" localSheetId="0">Sheet1!$A$1:$F$149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8" i="1" l="1"/>
  <c r="H137" i="1"/>
  <c r="H132" i="1"/>
  <c r="H131" i="1"/>
  <c r="H130" i="1"/>
  <c r="H129" i="1"/>
  <c r="H118" i="1"/>
  <c r="H112" i="1"/>
  <c r="H147" i="1" a="1"/>
  <c r="H147" i="1" s="1"/>
  <c r="H143" i="1" a="1"/>
  <c r="H143" i="1" s="1"/>
  <c r="H139" i="1"/>
  <c r="H133" i="1"/>
  <c r="H125" i="1"/>
  <c r="H109" i="1"/>
  <c r="H108" i="1"/>
  <c r="H107" i="1"/>
  <c r="H106" i="1"/>
  <c r="H105" i="1"/>
  <c r="H104" i="1"/>
  <c r="H103" i="1"/>
  <c r="H102" i="1"/>
  <c r="H97" i="1"/>
  <c r="H96" i="1"/>
  <c r="H95" i="1"/>
  <c r="H94" i="1"/>
  <c r="H98" i="1"/>
  <c r="H88" i="1"/>
  <c r="H83" i="1"/>
  <c r="H60" i="1"/>
  <c r="H56" i="1"/>
  <c r="H54" i="1"/>
  <c r="H50" i="1"/>
  <c r="H49" i="1"/>
  <c r="H48" i="1"/>
  <c r="H47" i="1"/>
  <c r="H46" i="1"/>
  <c r="H45" i="1"/>
  <c r="H33" i="1"/>
  <c r="H29" i="1"/>
  <c r="H28" i="1"/>
  <c r="H27" i="1"/>
  <c r="H26" i="1"/>
  <c r="H25" i="1"/>
  <c r="H24" i="1"/>
  <c r="H23" i="1"/>
  <c r="H19" i="1"/>
  <c r="H18" i="1"/>
  <c r="H17" i="1"/>
  <c r="H16" i="1"/>
  <c r="H15" i="1"/>
  <c r="I80" i="1"/>
  <c r="I79" i="1"/>
  <c r="I78" i="1"/>
  <c r="I77" i="1"/>
  <c r="I76" i="1"/>
  <c r="I75" i="1"/>
  <c r="I74" i="1"/>
  <c r="I73" i="1"/>
  <c r="H70" i="1"/>
  <c r="H69" i="1"/>
  <c r="H68" i="1"/>
  <c r="H67" i="1"/>
  <c r="H66" i="1"/>
  <c r="H65" i="1"/>
  <c r="H39" i="1"/>
  <c r="H73" i="1" l="1"/>
  <c r="H5" i="1"/>
</calcChain>
</file>

<file path=xl/sharedStrings.xml><?xml version="1.0" encoding="utf-8"?>
<sst xmlns="http://schemas.openxmlformats.org/spreadsheetml/2006/main" count="183" uniqueCount="118">
  <si>
    <t>化合物管理　非日常業務への対応</t>
    <phoneticPr fontId="3"/>
  </si>
  <si>
    <t>①化合物管理</t>
    <rPh sb="1" eb="4">
      <t>カゴウブツ</t>
    </rPh>
    <rPh sb="4" eb="6">
      <t>カンリ</t>
    </rPh>
    <phoneticPr fontId="1"/>
  </si>
  <si>
    <t>②化合物スクリーニング（HTSやフラグメントスクリーニング）</t>
    <rPh sb="1" eb="4">
      <t>カゴウブツ</t>
    </rPh>
    <phoneticPr fontId="1"/>
  </si>
  <si>
    <t>③化合物スクリーニング（構造活性相関(SAR)の試験）</t>
    <rPh sb="1" eb="4">
      <t>カゴウブツ</t>
    </rPh>
    <rPh sb="12" eb="14">
      <t>コウゾウ</t>
    </rPh>
    <rPh sb="14" eb="16">
      <t>カッセイ</t>
    </rPh>
    <rPh sb="16" eb="18">
      <t>ソウカン</t>
    </rPh>
    <rPh sb="24" eb="26">
      <t>シケン</t>
    </rPh>
    <phoneticPr fontId="1"/>
  </si>
  <si>
    <t>④インフォマティクス（バイオインフォ，ケムインフォ）</t>
    <phoneticPr fontId="3"/>
  </si>
  <si>
    <t>⑤スクリーニング以外のバイオロジー</t>
    <rPh sb="8" eb="10">
      <t>イガイ</t>
    </rPh>
    <phoneticPr fontId="1"/>
  </si>
  <si>
    <t>②調液室に同居</t>
    <phoneticPr fontId="3"/>
  </si>
  <si>
    <t>2-2　扱う化合物に対する安全性対策はどのようなことをしていますか？（複数回答可）</t>
    <phoneticPr fontId="3"/>
  </si>
  <si>
    <t>2-5　オイル品、あるいはドライフィルム品の秤量をどのようにしていますか？（複数回答可）</t>
    <phoneticPr fontId="3"/>
  </si>
  <si>
    <t>　　　　　　　　　　　　　　　　　　　　　　　　　　　　　　　　　　　　　　　</t>
  </si>
  <si>
    <t>核酸アナログ</t>
    <rPh sb="0" eb="2">
      <t>カクサン</t>
    </rPh>
    <phoneticPr fontId="1"/>
  </si>
  <si>
    <t>ペプチドアナログ</t>
  </si>
  <si>
    <t>水溶性低分子化合物</t>
    <rPh sb="0" eb="3">
      <t>スイヨウセイ</t>
    </rPh>
    <rPh sb="3" eb="6">
      <t>テイブンシ</t>
    </rPh>
    <rPh sb="6" eb="9">
      <t>カゴウブツ</t>
    </rPh>
    <phoneticPr fontId="1"/>
  </si>
  <si>
    <t>特定の低分子化合物</t>
    <rPh sb="0" eb="2">
      <t>トクテイ</t>
    </rPh>
    <rPh sb="3" eb="6">
      <t>テイブンシ</t>
    </rPh>
    <rPh sb="6" eb="9">
      <t>カゴウブツ</t>
    </rPh>
    <phoneticPr fontId="1"/>
  </si>
  <si>
    <t>物質（溶質）の種類</t>
    <rPh sb="0" eb="2">
      <t>ブッシツ</t>
    </rPh>
    <rPh sb="3" eb="5">
      <t>ヨウシツ</t>
    </rPh>
    <rPh sb="7" eb="9">
      <t>シュルイ</t>
    </rPh>
    <phoneticPr fontId="1"/>
  </si>
  <si>
    <t>原末保管及び秤量</t>
    <rPh sb="0" eb="2">
      <t>ゲンマツ</t>
    </rPh>
    <rPh sb="2" eb="4">
      <t>ホカン</t>
    </rPh>
    <rPh sb="4" eb="5">
      <t>オヨ</t>
    </rPh>
    <rPh sb="6" eb="8">
      <t>ヒョウリョウ</t>
    </rPh>
    <phoneticPr fontId="3"/>
  </si>
  <si>
    <t>溶液保管及び分注</t>
    <rPh sb="0" eb="2">
      <t>ヨウエキ</t>
    </rPh>
    <rPh sb="2" eb="4">
      <t>ホカン</t>
    </rPh>
    <rPh sb="4" eb="5">
      <t>オヨ</t>
    </rPh>
    <rPh sb="6" eb="8">
      <t>ブンチュウ</t>
    </rPh>
    <phoneticPr fontId="3"/>
  </si>
  <si>
    <t>秤量業務関連</t>
    <rPh sb="0" eb="2">
      <t>ヒョウリョウ</t>
    </rPh>
    <rPh sb="2" eb="4">
      <t>ギョウム</t>
    </rPh>
    <rPh sb="4" eb="6">
      <t>カンレン</t>
    </rPh>
    <phoneticPr fontId="3"/>
  </si>
  <si>
    <t>化合物廃棄関連</t>
    <rPh sb="5" eb="7">
      <t>カンレン</t>
    </rPh>
    <phoneticPr fontId="3"/>
  </si>
  <si>
    <t>④原末も溶液も廃棄する</t>
    <phoneticPr fontId="3"/>
  </si>
  <si>
    <t>③指定した保管期間を過ぎた場合</t>
    <rPh sb="1" eb="3">
      <t>シテイ</t>
    </rPh>
    <rPh sb="10" eb="11">
      <t>ス</t>
    </rPh>
    <rPh sb="13" eb="15">
      <t>バアイ</t>
    </rPh>
    <phoneticPr fontId="3"/>
  </si>
  <si>
    <t>④保管スペースが満杯になった場合</t>
    <rPh sb="1" eb="3">
      <t>ホカン</t>
    </rPh>
    <rPh sb="8" eb="10">
      <t>マンパイ</t>
    </rPh>
    <rPh sb="14" eb="16">
      <t>バアイ</t>
    </rPh>
    <phoneticPr fontId="3"/>
  </si>
  <si>
    <t>②構造フィルターなどの除外基準に該当した化合物</t>
    <rPh sb="11" eb="13">
      <t>ジョガイ</t>
    </rPh>
    <phoneticPr fontId="3"/>
  </si>
  <si>
    <t>③指定した保管期間を過ぎた化合物</t>
    <rPh sb="13" eb="16">
      <t>カゴウブツ</t>
    </rPh>
    <phoneticPr fontId="3"/>
  </si>
  <si>
    <t>④使用実績が一定期間以上ない化合物</t>
    <phoneticPr fontId="3"/>
  </si>
  <si>
    <t>⑤再購入が容易な化合物</t>
    <phoneticPr fontId="3"/>
  </si>
  <si>
    <t>⑥同一構造で複数ロットがある化合物</t>
    <phoneticPr fontId="3"/>
  </si>
  <si>
    <t>⑦キログラム単位の大量在庫がある化合物</t>
    <phoneticPr fontId="3"/>
  </si>
  <si>
    <t>4-4　外部機関での保管委託についてご回答ください（外部機関とは、交通での輸送が必要な別拠点）</t>
    <rPh sb="4" eb="6">
      <t>ガイブ</t>
    </rPh>
    <rPh sb="6" eb="8">
      <t>キカン</t>
    </rPh>
    <rPh sb="10" eb="12">
      <t>ホカン</t>
    </rPh>
    <rPh sb="12" eb="14">
      <t>イタク</t>
    </rPh>
    <rPh sb="19" eb="21">
      <t>カイトウ</t>
    </rPh>
    <rPh sb="26" eb="28">
      <t>ガイブ</t>
    </rPh>
    <rPh sb="28" eb="30">
      <t>キカン</t>
    </rPh>
    <rPh sb="33" eb="35">
      <t>コウツウ</t>
    </rPh>
    <rPh sb="37" eb="39">
      <t>ユソウ</t>
    </rPh>
    <rPh sb="40" eb="42">
      <t>ヒツヨウ</t>
    </rPh>
    <rPh sb="43" eb="44">
      <t>ベツ</t>
    </rPh>
    <rPh sb="44" eb="46">
      <t>キョテン</t>
    </rPh>
    <phoneticPr fontId="3"/>
  </si>
  <si>
    <t>①保管費用（1化合物を1年間保管する費用）が安い</t>
    <phoneticPr fontId="3"/>
  </si>
  <si>
    <t>②作業費用（1化合物をオーダーして受領するまでの費用）が安い</t>
    <phoneticPr fontId="3"/>
  </si>
  <si>
    <t>③納期（オーダーしてから受領するまでの日数）が短い</t>
    <phoneticPr fontId="3"/>
  </si>
  <si>
    <t>④他のサービスとセットで契約できるメリット</t>
    <phoneticPr fontId="3"/>
  </si>
  <si>
    <t>①研究員がオーダーした化合物をタイムリーに出庫したいから</t>
    <phoneticPr fontId="3"/>
  </si>
  <si>
    <t>②まだ当面（5年以上）倉庫に余裕があるから</t>
    <phoneticPr fontId="3"/>
  </si>
  <si>
    <t>①すでに外部委託している　　　　　　　　　　　　　　　→質問4-5と質問4-6へ</t>
    <phoneticPr fontId="3"/>
  </si>
  <si>
    <t>②具体的に検討している　　　　　　　　　　　　　　　 　→質問4-6へ</t>
    <phoneticPr fontId="3"/>
  </si>
  <si>
    <t>③具体的な検討はしていない　　　　　　　　　　　　　 →質問4-7へ</t>
    <rPh sb="1" eb="4">
      <t>グタイテキ</t>
    </rPh>
    <rPh sb="5" eb="7">
      <t>ケントウ</t>
    </rPh>
    <rPh sb="28" eb="30">
      <t>シツモン</t>
    </rPh>
    <phoneticPr fontId="3"/>
  </si>
  <si>
    <t>④答えられない  　　　　　　　　　　　　　　　　　　　　　 →質問4-8へ</t>
    <rPh sb="32" eb="34">
      <t>シツモン</t>
    </rPh>
    <phoneticPr fontId="3"/>
  </si>
  <si>
    <t>4-8　化合物廃棄関連で例外的な対応に迫られ困っていることや、うまく対応した事例があればご記載ください</t>
    <rPh sb="4" eb="7">
      <t>カゴウブツ</t>
    </rPh>
    <rPh sb="7" eb="9">
      <t>ハイキ</t>
    </rPh>
    <rPh sb="9" eb="11">
      <t>カンレン</t>
    </rPh>
    <phoneticPr fontId="3"/>
  </si>
  <si>
    <t>天然物抽出画分</t>
    <rPh sb="0" eb="3">
      <t>テンネンブツ</t>
    </rPh>
    <rPh sb="3" eb="5">
      <t>チュウシュツ</t>
    </rPh>
    <rPh sb="5" eb="7">
      <t>カクブン</t>
    </rPh>
    <phoneticPr fontId="1"/>
  </si>
  <si>
    <t>⑥メディシナルケミストリー</t>
    <phoneticPr fontId="3"/>
  </si>
  <si>
    <t>⑦企画・戦略</t>
    <rPh sb="1" eb="3">
      <t>キカク</t>
    </rPh>
    <rPh sb="4" eb="6">
      <t>センリャク</t>
    </rPh>
    <phoneticPr fontId="1"/>
  </si>
  <si>
    <t>　</t>
  </si>
  <si>
    <t>①秤量専用の部屋（電子天秤，コンピュータ，その他必要最小限の物品のみ）</t>
    <rPh sb="23" eb="24">
      <t>タ</t>
    </rPh>
    <rPh sb="24" eb="26">
      <t>ヒツヨウ</t>
    </rPh>
    <rPh sb="26" eb="29">
      <t>サイショウゲン</t>
    </rPh>
    <rPh sb="30" eb="32">
      <t>ブッピン</t>
    </rPh>
    <phoneticPr fontId="3"/>
  </si>
  <si>
    <t>③揺れや磁場の影響を受けにくい場所（1階または地下，大理石テーブルなど）</t>
    <rPh sb="19" eb="20">
      <t>カイ</t>
    </rPh>
    <phoneticPr fontId="3"/>
  </si>
  <si>
    <t>④揺れや磁場に対するケアは特にしていない</t>
    <rPh sb="1" eb="2">
      <t>ユ</t>
    </rPh>
    <rPh sb="7" eb="8">
      <t>タイ</t>
    </rPh>
    <rPh sb="13" eb="14">
      <t>トク</t>
    </rPh>
    <phoneticPr fontId="3"/>
  </si>
  <si>
    <t>⑤その他の特別な環境があれば，下のセルに入力してください</t>
    <rPh sb="5" eb="7">
      <t>トクベツ</t>
    </rPh>
    <rPh sb="8" eb="10">
      <t>カンキョウ</t>
    </rPh>
    <rPh sb="15" eb="16">
      <t>シタ</t>
    </rPh>
    <rPh sb="20" eb="22">
      <t>ニュウリョク</t>
    </rPh>
    <phoneticPr fontId="3"/>
  </si>
  <si>
    <t>2-1　秤量室の環境について教えてください。（複数回答可）</t>
    <rPh sb="4" eb="6">
      <t>ヒョウリョウ</t>
    </rPh>
    <rPh sb="6" eb="7">
      <t>シツ</t>
    </rPh>
    <rPh sb="8" eb="10">
      <t>カンキョウ</t>
    </rPh>
    <rPh sb="14" eb="15">
      <t>オシ</t>
    </rPh>
    <phoneticPr fontId="3"/>
  </si>
  <si>
    <t>　　以下の質問に対して当てはまる項目があれば，左のセルをプルダウンして「○」を選択してください</t>
    <rPh sb="2" eb="4">
      <t>イカ</t>
    </rPh>
    <rPh sb="5" eb="7">
      <t>シツモン</t>
    </rPh>
    <rPh sb="8" eb="9">
      <t>タイ</t>
    </rPh>
    <rPh sb="11" eb="12">
      <t>ア</t>
    </rPh>
    <rPh sb="16" eb="18">
      <t>コウモク</t>
    </rPh>
    <rPh sb="23" eb="24">
      <t>ヒダリ</t>
    </rPh>
    <rPh sb="39" eb="41">
      <t>センタク</t>
    </rPh>
    <phoneticPr fontId="3"/>
  </si>
  <si>
    <t>①危険そうな（自己反応性などの）構造をもつ化合物を区別している</t>
    <rPh sb="16" eb="18">
      <t>コウゾウ</t>
    </rPh>
    <phoneticPr fontId="3"/>
  </si>
  <si>
    <t>②毒性の高い（実験データに基づく）化合物を区別している</t>
    <rPh sb="4" eb="5">
      <t>タカ</t>
    </rPh>
    <rPh sb="13" eb="14">
      <t>モト</t>
    </rPh>
    <phoneticPr fontId="3"/>
  </si>
  <si>
    <t>③特に区別なく，どれも危険な化合物として扱っている</t>
    <rPh sb="1" eb="2">
      <t>トク</t>
    </rPh>
    <rPh sb="20" eb="21">
      <t>アツカ</t>
    </rPh>
    <phoneticPr fontId="3"/>
  </si>
  <si>
    <t>⑦その他の特別な安全性対策があれば，下のセルに入力してください</t>
    <rPh sb="3" eb="4">
      <t>タ</t>
    </rPh>
    <rPh sb="5" eb="7">
      <t>トクベツ</t>
    </rPh>
    <rPh sb="8" eb="11">
      <t>アンゼンセイ</t>
    </rPh>
    <rPh sb="11" eb="13">
      <t>タイサク</t>
    </rPh>
    <rPh sb="18" eb="19">
      <t>シタ</t>
    </rPh>
    <rPh sb="23" eb="25">
      <t>ニュウリョク</t>
    </rPh>
    <phoneticPr fontId="3"/>
  </si>
  <si>
    <t>④粉塵対策として，保護メガネ，マスク以外の特別な防護をしている</t>
    <rPh sb="3" eb="5">
      <t>タイサク</t>
    </rPh>
    <rPh sb="21" eb="23">
      <t>トクベツ</t>
    </rPh>
    <rPh sb="24" eb="26">
      <t>ボウゴ</t>
    </rPh>
    <phoneticPr fontId="3"/>
  </si>
  <si>
    <t>⑤危険そうな化合物は非金属製のスパーテルで秤量している</t>
    <rPh sb="1" eb="3">
      <t>キケン</t>
    </rPh>
    <rPh sb="6" eb="9">
      <t>カゴウブツ</t>
    </rPh>
    <rPh sb="21" eb="23">
      <t>ヒョウリョウ</t>
    </rPh>
    <phoneticPr fontId="3"/>
  </si>
  <si>
    <t>⑥危険そうな化合物は秤量せず，容器を依頼者に渡している</t>
    <rPh sb="6" eb="9">
      <t>カゴウブツ</t>
    </rPh>
    <rPh sb="15" eb="17">
      <t>ヨウキ</t>
    </rPh>
    <phoneticPr fontId="3"/>
  </si>
  <si>
    <t>①適切な教育を受けた派遣社員・契約社員が，通常の環境で秤量している</t>
    <rPh sb="1" eb="3">
      <t>テキセツ</t>
    </rPh>
    <rPh sb="4" eb="6">
      <t>キョウイク</t>
    </rPh>
    <rPh sb="7" eb="8">
      <t>ウ</t>
    </rPh>
    <rPh sb="10" eb="12">
      <t>ハケン</t>
    </rPh>
    <rPh sb="15" eb="17">
      <t>ケイヤク</t>
    </rPh>
    <rPh sb="17" eb="19">
      <t>シャイン</t>
    </rPh>
    <rPh sb="21" eb="23">
      <t>ツウジョウ</t>
    </rPh>
    <rPh sb="24" eb="26">
      <t>カンキョウ</t>
    </rPh>
    <rPh sb="27" eb="29">
      <t>ヒョウリョウ</t>
    </rPh>
    <phoneticPr fontId="3"/>
  </si>
  <si>
    <t>③危険そうな化合物は社員（研究員）が秤量している</t>
    <rPh sb="1" eb="3">
      <t>キケン</t>
    </rPh>
    <rPh sb="6" eb="9">
      <t>カゴウブツ</t>
    </rPh>
    <rPh sb="10" eb="12">
      <t>シャイン</t>
    </rPh>
    <rPh sb="13" eb="15">
      <t>ケンキュウ</t>
    </rPh>
    <rPh sb="15" eb="16">
      <t>イン</t>
    </rPh>
    <rPh sb="18" eb="20">
      <t>ヒョウリョウ</t>
    </rPh>
    <phoneticPr fontId="3"/>
  </si>
  <si>
    <t>④危険の有無にかかわらず，秤量作業はすべて社員が実施している</t>
    <rPh sb="1" eb="3">
      <t>キケン</t>
    </rPh>
    <rPh sb="4" eb="6">
      <t>ウム</t>
    </rPh>
    <rPh sb="13" eb="15">
      <t>ヒョウリョウ</t>
    </rPh>
    <rPh sb="15" eb="17">
      <t>サギョウ</t>
    </rPh>
    <rPh sb="21" eb="23">
      <t>シャイン</t>
    </rPh>
    <rPh sb="24" eb="26">
      <t>ジッシ</t>
    </rPh>
    <phoneticPr fontId="3"/>
  </si>
  <si>
    <t>①依頼者がその旨を伝えている</t>
    <rPh sb="7" eb="8">
      <t>ムネ</t>
    </rPh>
    <phoneticPr fontId="3"/>
  </si>
  <si>
    <t>②化合物管理者がその旨を伝えている</t>
    <rPh sb="10" eb="11">
      <t>ムネ</t>
    </rPh>
    <phoneticPr fontId="3"/>
  </si>
  <si>
    <t>③特に伝えていない</t>
    <rPh sb="1" eb="2">
      <t>トク</t>
    </rPh>
    <phoneticPr fontId="3"/>
  </si>
  <si>
    <t>④化合物の危険性はデータベースに登録されていて，扱う人が各自チェックしている</t>
    <phoneticPr fontId="3"/>
  </si>
  <si>
    <t>②適切な教育を受けた派遣社員・契約社員が，特別な安全性対策のもとで秤量している</t>
    <rPh sb="1" eb="3">
      <t>テキセツ</t>
    </rPh>
    <rPh sb="4" eb="6">
      <t>キョウイク</t>
    </rPh>
    <rPh sb="7" eb="8">
      <t>ウ</t>
    </rPh>
    <rPh sb="10" eb="12">
      <t>ハケン</t>
    </rPh>
    <rPh sb="12" eb="14">
      <t>シャイン</t>
    </rPh>
    <rPh sb="15" eb="17">
      <t>ケイヤク</t>
    </rPh>
    <rPh sb="17" eb="19">
      <t>シャイン</t>
    </rPh>
    <rPh sb="21" eb="23">
      <t>トクベツ</t>
    </rPh>
    <rPh sb="24" eb="27">
      <t>アンゼンセイ</t>
    </rPh>
    <rPh sb="27" eb="29">
      <t>タイサク</t>
    </rPh>
    <rPh sb="33" eb="35">
      <t>ヒョウリョウ</t>
    </rPh>
    <phoneticPr fontId="3"/>
  </si>
  <si>
    <t>1-1　ご自身の主たる業務を教えてください（択一選択）．</t>
    <rPh sb="5" eb="7">
      <t>ジシン</t>
    </rPh>
    <rPh sb="8" eb="9">
      <t>シュ</t>
    </rPh>
    <rPh sb="11" eb="13">
      <t>ギョウム</t>
    </rPh>
    <rPh sb="14" eb="15">
      <t>オシ</t>
    </rPh>
    <rPh sb="22" eb="24">
      <t>タクイツ</t>
    </rPh>
    <rPh sb="24" eb="26">
      <t>センタク</t>
    </rPh>
    <phoneticPr fontId="3"/>
  </si>
  <si>
    <t>2-3　危険そうな化合物は誰が秤量していますか？（択一選択）</t>
    <rPh sb="4" eb="6">
      <t>キケン</t>
    </rPh>
    <rPh sb="9" eb="12">
      <t>カゴウブツ</t>
    </rPh>
    <rPh sb="13" eb="14">
      <t>ダレ</t>
    </rPh>
    <rPh sb="15" eb="17">
      <t>ヒョウリョウ</t>
    </rPh>
    <rPh sb="25" eb="27">
      <t>タクイツ</t>
    </rPh>
    <rPh sb="27" eb="29">
      <t>センタク</t>
    </rPh>
    <phoneticPr fontId="3"/>
  </si>
  <si>
    <t>2-4　化合物が危険かどうかの情報を提供先に伝えていますか？（択一選択）</t>
    <rPh sb="4" eb="7">
      <t>カゴウブツ</t>
    </rPh>
    <rPh sb="8" eb="10">
      <t>キケン</t>
    </rPh>
    <rPh sb="15" eb="17">
      <t>ジョウホウ</t>
    </rPh>
    <rPh sb="22" eb="23">
      <t>ツタ</t>
    </rPh>
    <rPh sb="31" eb="33">
      <t>タクイツ</t>
    </rPh>
    <rPh sb="33" eb="35">
      <t>センタク</t>
    </rPh>
    <phoneticPr fontId="3"/>
  </si>
  <si>
    <t>①スパーテルや竹串などを駆使して極力秤量する</t>
    <phoneticPr fontId="3"/>
  </si>
  <si>
    <t>②スパーテルごと秤量先容器とともに0点調整し、スパーテルごと秤量先容器に入れる</t>
    <rPh sb="32" eb="33">
      <t>サキ</t>
    </rPh>
    <rPh sb="33" eb="35">
      <t>ヨウキ</t>
    </rPh>
    <phoneticPr fontId="3"/>
  </si>
  <si>
    <t>③調液する場合は全量溶解する（高濃度で溶解する場合もある）</t>
    <rPh sb="1" eb="3">
      <t>チョウエキ</t>
    </rPh>
    <rPh sb="19" eb="21">
      <t>ヨウカイ</t>
    </rPh>
    <rPh sb="23" eb="25">
      <t>バアイ</t>
    </rPh>
    <phoneticPr fontId="3"/>
  </si>
  <si>
    <t>④揮発性溶媒に溶かしたあと必要量を小分けして乾固する</t>
    <rPh sb="13" eb="15">
      <t>ヒツヨウ</t>
    </rPh>
    <rPh sb="15" eb="16">
      <t>リョウ</t>
    </rPh>
    <rPh sb="22" eb="24">
      <t>カンコ</t>
    </rPh>
    <phoneticPr fontId="3"/>
  </si>
  <si>
    <t>⑤秤量せずに全量を容器で渡す</t>
    <rPh sb="1" eb="3">
      <t>ヒョウリョウ</t>
    </rPh>
    <rPh sb="6" eb="8">
      <t>ゼンリョウ</t>
    </rPh>
    <rPh sb="9" eb="11">
      <t>ヨウキ</t>
    </rPh>
    <phoneticPr fontId="3"/>
  </si>
  <si>
    <t>⑥その他の方法があれば，下のセルに入力してください</t>
    <rPh sb="5" eb="7">
      <t>ホウホウ</t>
    </rPh>
    <rPh sb="12" eb="13">
      <t>シタ</t>
    </rPh>
    <rPh sb="17" eb="19">
      <t>ニュウリョク</t>
    </rPh>
    <phoneticPr fontId="3"/>
  </si>
  <si>
    <t>①揮発性溶媒で溶かして容器を移し替え，その後乾固する</t>
    <rPh sb="7" eb="8">
      <t>ト</t>
    </rPh>
    <rPh sb="11" eb="13">
      <t>ヨウキ</t>
    </rPh>
    <rPh sb="21" eb="22">
      <t>ゴ</t>
    </rPh>
    <rPh sb="22" eb="24">
      <t>カンコ</t>
    </rPh>
    <phoneticPr fontId="3"/>
  </si>
  <si>
    <t>②移し替えはせず，元の容器のまま保管する</t>
    <rPh sb="9" eb="10">
      <t>モト</t>
    </rPh>
    <rPh sb="11" eb="13">
      <t>ヨウキ</t>
    </rPh>
    <rPh sb="16" eb="18">
      <t>ホカン</t>
    </rPh>
    <phoneticPr fontId="3"/>
  </si>
  <si>
    <t>2-7　秤量業務関連での例外的対応で困っていることや，うまく対応した事例があればご記載ください</t>
    <rPh sb="4" eb="6">
      <t>ヒョウリョウ</t>
    </rPh>
    <rPh sb="6" eb="8">
      <t>ギョウム</t>
    </rPh>
    <rPh sb="8" eb="10">
      <t>カンレン</t>
    </rPh>
    <phoneticPr fontId="3"/>
  </si>
  <si>
    <t>2-6　オイル品やドライフィルム品の容器移し替えは，どのように対処していますか？（択一選択）</t>
    <rPh sb="18" eb="20">
      <t>ヨウキ</t>
    </rPh>
    <rPh sb="20" eb="21">
      <t>ウツ</t>
    </rPh>
    <rPh sb="22" eb="23">
      <t>カ</t>
    </rPh>
    <rPh sb="31" eb="33">
      <t>タイショ</t>
    </rPh>
    <rPh sb="41" eb="43">
      <t>タクイツ</t>
    </rPh>
    <rPh sb="43" eb="45">
      <t>センタク</t>
    </rPh>
    <phoneticPr fontId="3"/>
  </si>
  <si>
    <t>調液業務関連</t>
    <rPh sb="0" eb="2">
      <t>チョウエキ</t>
    </rPh>
    <rPh sb="2" eb="4">
      <t>ギョウム</t>
    </rPh>
    <rPh sb="4" eb="6">
      <t>カンレン</t>
    </rPh>
    <phoneticPr fontId="3"/>
  </si>
  <si>
    <t>(その他，簡潔に記入)</t>
    <rPh sb="3" eb="4">
      <t>タ</t>
    </rPh>
    <rPh sb="5" eb="7">
      <t>カンケツ</t>
    </rPh>
    <rPh sb="8" eb="10">
      <t>キニュウ</t>
    </rPh>
    <phoneticPr fontId="1"/>
  </si>
  <si>
    <t>例外の溶媒（水，重DMSO等）</t>
    <rPh sb="0" eb="2">
      <t>レイガイ</t>
    </rPh>
    <rPh sb="3" eb="5">
      <t>ヨウバイ</t>
    </rPh>
    <rPh sb="6" eb="7">
      <t>ミズ</t>
    </rPh>
    <rPh sb="8" eb="9">
      <t>ジュウ</t>
    </rPh>
    <rPh sb="13" eb="14">
      <t>トウ</t>
    </rPh>
    <phoneticPr fontId="1"/>
  </si>
  <si>
    <t>例外の濃度（mM，mg/mL等）</t>
    <rPh sb="0" eb="2">
      <t>レイガイ</t>
    </rPh>
    <rPh sb="3" eb="5">
      <t>ノウド</t>
    </rPh>
    <rPh sb="14" eb="15">
      <t>トウ</t>
    </rPh>
    <phoneticPr fontId="1"/>
  </si>
  <si>
    <t>集計用フィールド</t>
    <rPh sb="0" eb="3">
      <t>シュウケイヨウ</t>
    </rPh>
    <phoneticPr fontId="3"/>
  </si>
  <si>
    <t>水</t>
    <rPh sb="0" eb="1">
      <t>ミズ</t>
    </rPh>
    <phoneticPr fontId="3"/>
  </si>
  <si>
    <t>1mM</t>
    <phoneticPr fontId="3"/>
  </si>
  <si>
    <t>3-1　例外的な溶媒，濃度があれば，物質（溶質）の種類とともに教えてください（複数回答可）</t>
    <rPh sb="18" eb="20">
      <t>ブッシツ</t>
    </rPh>
    <rPh sb="21" eb="23">
      <t>ヨウシツ</t>
    </rPh>
    <rPh sb="25" eb="27">
      <t>シュルイ</t>
    </rPh>
    <rPh sb="39" eb="41">
      <t>フクスウ</t>
    </rPh>
    <rPh sb="41" eb="43">
      <t>カイトウ</t>
    </rPh>
    <rPh sb="43" eb="44">
      <t>カ</t>
    </rPh>
    <phoneticPr fontId="3"/>
  </si>
  <si>
    <t>①HTSやフラグメントスクリーニング用サンプル</t>
    <rPh sb="18" eb="19">
      <t>ヨウ</t>
    </rPh>
    <phoneticPr fontId="3"/>
  </si>
  <si>
    <t>②プロジェクト化合物のIn Vitro試験用サンプル</t>
    <rPh sb="7" eb="10">
      <t>カゴウブツ</t>
    </rPh>
    <rPh sb="19" eb="21">
      <t>シケン</t>
    </rPh>
    <rPh sb="21" eb="22">
      <t>ヨウ</t>
    </rPh>
    <phoneticPr fontId="3"/>
  </si>
  <si>
    <t>③プロジェクト化合物のIn Vivo試験用サンプル</t>
    <rPh sb="7" eb="10">
      <t>カゴウブツ</t>
    </rPh>
    <rPh sb="18" eb="20">
      <t>シケン</t>
    </rPh>
    <rPh sb="20" eb="21">
      <t>ヨウ</t>
    </rPh>
    <phoneticPr fontId="3"/>
  </si>
  <si>
    <t>④初期ADME または 初期ADMET用サンプル</t>
    <rPh sb="19" eb="20">
      <t>ヨウ</t>
    </rPh>
    <phoneticPr fontId="3"/>
  </si>
  <si>
    <t>⑤開発ステージ用サンプル</t>
    <rPh sb="1" eb="3">
      <t>カイハツ</t>
    </rPh>
    <rPh sb="7" eb="8">
      <t>ヨウ</t>
    </rPh>
    <phoneticPr fontId="3"/>
  </si>
  <si>
    <t>⑥HTSやフラグメントスクリーニング用サンプル</t>
    <rPh sb="18" eb="19">
      <t>ヨウ</t>
    </rPh>
    <phoneticPr fontId="3"/>
  </si>
  <si>
    <t>⑦プロジェクト化合物のIn Vitro試験用サンプル</t>
    <rPh sb="7" eb="10">
      <t>カゴウブツ</t>
    </rPh>
    <rPh sb="19" eb="21">
      <t>シケン</t>
    </rPh>
    <rPh sb="21" eb="22">
      <t>ヨウ</t>
    </rPh>
    <phoneticPr fontId="3"/>
  </si>
  <si>
    <t>⑧初期ADME または 初期ADMET用サンプル</t>
    <rPh sb="19" eb="20">
      <t>ヨウ</t>
    </rPh>
    <phoneticPr fontId="3"/>
  </si>
  <si>
    <t>3-2　化合物管理の部署ではどこまで担当していますか？（複数回答可）</t>
    <rPh sb="10" eb="12">
      <t>ブショ</t>
    </rPh>
    <rPh sb="28" eb="30">
      <t>フクスウ</t>
    </rPh>
    <rPh sb="30" eb="32">
      <t>カイトウ</t>
    </rPh>
    <rPh sb="32" eb="33">
      <t>カ</t>
    </rPh>
    <phoneticPr fontId="3"/>
  </si>
  <si>
    <t>3-3　調液業務関連で困っていることや、うまく対応した事例があればご記載ください</t>
    <rPh sb="4" eb="6">
      <t>チョウエキ</t>
    </rPh>
    <rPh sb="6" eb="8">
      <t>ギョウム</t>
    </rPh>
    <rPh sb="8" eb="10">
      <t>カンレン</t>
    </rPh>
    <rPh sb="11" eb="12">
      <t>コマ</t>
    </rPh>
    <phoneticPr fontId="3"/>
  </si>
  <si>
    <t>③その他の方法があれば，下のセルに入力してください</t>
    <rPh sb="5" eb="7">
      <t>ホウホウ</t>
    </rPh>
    <rPh sb="12" eb="13">
      <t>シタ</t>
    </rPh>
    <rPh sb="17" eb="19">
      <t>ニュウリョク</t>
    </rPh>
    <phoneticPr fontId="3"/>
  </si>
  <si>
    <t>②原末は廃棄するが溶液は廃棄しない</t>
    <rPh sb="4" eb="6">
      <t>ハイキ</t>
    </rPh>
    <rPh sb="12" eb="14">
      <t>ハイキ</t>
    </rPh>
    <phoneticPr fontId="3"/>
  </si>
  <si>
    <t>③原末は廃棄しないが溶液は廃棄する</t>
    <rPh sb="4" eb="6">
      <t>ハイキ</t>
    </rPh>
    <rPh sb="13" eb="15">
      <t>ハイキ</t>
    </rPh>
    <phoneticPr fontId="3"/>
  </si>
  <si>
    <t>①原末も溶液も廃棄しない</t>
    <rPh sb="7" eb="9">
      <t>ハイキ</t>
    </rPh>
    <phoneticPr fontId="3"/>
  </si>
  <si>
    <t>4-1　法規制対応以外の理由で化合物を廃棄することはありますか？（択一選択）</t>
    <rPh sb="12" eb="14">
      <t>リユウ</t>
    </rPh>
    <rPh sb="33" eb="35">
      <t>タクイツ</t>
    </rPh>
    <rPh sb="35" eb="37">
      <t>センタク</t>
    </rPh>
    <phoneticPr fontId="3"/>
  </si>
  <si>
    <t>①純度分析をして，ある閾値を下回った場合</t>
    <rPh sb="14" eb="16">
      <t>シタマワ</t>
    </rPh>
    <phoneticPr fontId="3"/>
  </si>
  <si>
    <t>⑤その他の機会があれば，下のセルに入力してください</t>
    <rPh sb="5" eb="7">
      <t>キカイ</t>
    </rPh>
    <rPh sb="12" eb="13">
      <t>シタ</t>
    </rPh>
    <rPh sb="17" eb="19">
      <t>ニュウリョク</t>
    </rPh>
    <phoneticPr fontId="3"/>
  </si>
  <si>
    <t>4-2　（上記4-1で②～④を選択した方へ）廃棄するのはどのような機会ですか？（複数選択可）</t>
    <rPh sb="5" eb="7">
      <t>ジョウキ</t>
    </rPh>
    <rPh sb="15" eb="17">
      <t>センタク</t>
    </rPh>
    <rPh sb="19" eb="20">
      <t>カタ</t>
    </rPh>
    <rPh sb="22" eb="24">
      <t>ハイキ</t>
    </rPh>
    <rPh sb="33" eb="35">
      <t>キカイ</t>
    </rPh>
    <rPh sb="40" eb="42">
      <t>フクスウ</t>
    </rPh>
    <rPh sb="42" eb="44">
      <t>センタク</t>
    </rPh>
    <rPh sb="44" eb="45">
      <t>カ</t>
    </rPh>
    <phoneticPr fontId="3"/>
  </si>
  <si>
    <t>4-3　（上記4-2で④を選択した方へ）倉庫が一杯になったときの廃棄の基準を選択してください（複数回答可）</t>
    <rPh sb="5" eb="7">
      <t>ジョウキ</t>
    </rPh>
    <rPh sb="17" eb="18">
      <t>カタ</t>
    </rPh>
    <rPh sb="20" eb="22">
      <t>ソウコ</t>
    </rPh>
    <rPh sb="23" eb="25">
      <t>イッパイ</t>
    </rPh>
    <rPh sb="32" eb="34">
      <t>ハイキ</t>
    </rPh>
    <rPh sb="35" eb="37">
      <t>キジュン</t>
    </rPh>
    <rPh sb="38" eb="40">
      <t>センタク</t>
    </rPh>
    <phoneticPr fontId="3"/>
  </si>
  <si>
    <t>①純度分析をして，ある閾値を下回った化合物</t>
    <phoneticPr fontId="3"/>
  </si>
  <si>
    <t>②構造フィルターなどの除外基準に該当した場合</t>
    <rPh sb="11" eb="13">
      <t>ジョガイ</t>
    </rPh>
    <rPh sb="20" eb="22">
      <t>バアイ</t>
    </rPh>
    <phoneticPr fontId="3"/>
  </si>
  <si>
    <t>⑧化合物は廃棄せず，倉庫を増設するか，外部機関に預ける</t>
    <phoneticPr fontId="3"/>
  </si>
  <si>
    <t>⑧その他の基準があれば，下のセルに入力してください</t>
    <rPh sb="5" eb="7">
      <t>キジュン</t>
    </rPh>
    <rPh sb="12" eb="13">
      <t>シタ</t>
    </rPh>
    <rPh sb="17" eb="19">
      <t>ニュウリョク</t>
    </rPh>
    <phoneticPr fontId="3"/>
  </si>
  <si>
    <t>⑤その他の選定基準があれば，下のセルに入力してください</t>
    <rPh sb="5" eb="7">
      <t>センテイ</t>
    </rPh>
    <rPh sb="7" eb="9">
      <t>キジュン</t>
    </rPh>
    <rPh sb="14" eb="15">
      <t>シタ</t>
    </rPh>
    <rPh sb="19" eb="21">
      <t>ニュウリョク</t>
    </rPh>
    <phoneticPr fontId="3"/>
  </si>
  <si>
    <t>③その他の理由があれば，下のセルに入力してください</t>
    <rPh sb="5" eb="7">
      <t>リユウ</t>
    </rPh>
    <rPh sb="12" eb="13">
      <t>シタ</t>
    </rPh>
    <rPh sb="17" eb="19">
      <t>ニュウリョク</t>
    </rPh>
    <phoneticPr fontId="3"/>
  </si>
  <si>
    <t>列Hと列Iは修正しないようお願いいたします</t>
    <rPh sb="0" eb="1">
      <t>レツ</t>
    </rPh>
    <rPh sb="3" eb="4">
      <t>レツ</t>
    </rPh>
    <rPh sb="6" eb="8">
      <t>シュウセイ</t>
    </rPh>
    <rPh sb="14" eb="15">
      <t>ネガ</t>
    </rPh>
    <phoneticPr fontId="3"/>
  </si>
  <si>
    <t>4-5　外部機関に預ける際の化合物選抜の基準として、最も多いものを選択してください（択一選択）</t>
    <rPh sb="4" eb="6">
      <t>ガイブ</t>
    </rPh>
    <rPh sb="6" eb="8">
      <t>キカン</t>
    </rPh>
    <rPh sb="9" eb="10">
      <t>アズ</t>
    </rPh>
    <rPh sb="12" eb="13">
      <t>サイ</t>
    </rPh>
    <rPh sb="14" eb="17">
      <t>カゴウブツ</t>
    </rPh>
    <rPh sb="17" eb="19">
      <t>センバツ</t>
    </rPh>
    <rPh sb="20" eb="22">
      <t>キジュン</t>
    </rPh>
    <rPh sb="26" eb="27">
      <t>モット</t>
    </rPh>
    <rPh sb="28" eb="29">
      <t>オオ</t>
    </rPh>
    <rPh sb="33" eb="35">
      <t>センタク</t>
    </rPh>
    <rPh sb="42" eb="44">
      <t>タクイツ</t>
    </rPh>
    <rPh sb="44" eb="46">
      <t>センタク</t>
    </rPh>
    <phoneticPr fontId="3"/>
  </si>
  <si>
    <t>4-6　外部機関の選定基準をご回答ください（複数選択可）</t>
    <rPh sb="4" eb="6">
      <t>ガイブ</t>
    </rPh>
    <rPh sb="6" eb="8">
      <t>キカン</t>
    </rPh>
    <rPh sb="9" eb="11">
      <t>センテイ</t>
    </rPh>
    <rPh sb="11" eb="13">
      <t>キジュン</t>
    </rPh>
    <rPh sb="15" eb="17">
      <t>カイトウ</t>
    </rPh>
    <rPh sb="22" eb="24">
      <t>フクスウ</t>
    </rPh>
    <rPh sb="24" eb="26">
      <t>センタク</t>
    </rPh>
    <rPh sb="26" eb="27">
      <t>カ</t>
    </rPh>
    <phoneticPr fontId="3"/>
  </si>
  <si>
    <t>4-7　外部機関を検討しない理由について教えてください（複数選択可）</t>
    <rPh sb="4" eb="6">
      <t>ガイブ</t>
    </rPh>
    <rPh sb="6" eb="8">
      <t>キカン</t>
    </rPh>
    <rPh sb="9" eb="11">
      <t>ケントウ</t>
    </rPh>
    <rPh sb="14" eb="16">
      <t>リユウ</t>
    </rPh>
    <rPh sb="20" eb="21">
      <t>オシ</t>
    </rPh>
    <rPh sb="28" eb="30">
      <t>フクスウ</t>
    </rPh>
    <rPh sb="30" eb="32">
      <t>センタク</t>
    </rPh>
    <rPh sb="32" eb="33">
      <t>カ</t>
    </rPh>
    <phoneticPr fontId="3"/>
  </si>
  <si>
    <t>その他</t>
    <rPh sb="2" eb="3">
      <t>タ</t>
    </rPh>
    <phoneticPr fontId="3"/>
  </si>
  <si>
    <t>5-1　上記項目以外で討議したいテーマや課題があればご記載ください</t>
    <rPh sb="4" eb="6">
      <t>ジョウキ</t>
    </rPh>
    <rPh sb="6" eb="8">
      <t>コウモク</t>
    </rPh>
    <rPh sb="8" eb="10">
      <t>イガイ</t>
    </rPh>
    <rPh sb="11" eb="13">
      <t>トウギ</t>
    </rPh>
    <rPh sb="20" eb="22">
      <t>カダイ</t>
    </rPh>
    <rPh sb="27" eb="29">
      <t>キサイ</t>
    </rPh>
    <phoneticPr fontId="3"/>
  </si>
  <si>
    <t>質問は以上です。ご協力いただきありがとうございました。</t>
    <rPh sb="0" eb="2">
      <t>シツモン</t>
    </rPh>
    <rPh sb="3" eb="5">
      <t>イジョウ</t>
    </rPh>
    <rPh sb="9" eb="11">
      <t>キョウリョク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</si>
</sst>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2" fillId="0" borderId="0">
      <alignment horizontal="center" vertical="center" wrapText="1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56" fontId="5" fillId="0" borderId="0" xfId="0" applyNumberFormat="1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56" fontId="5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CenteredCell" xfId="2"/>
    <cellStyle name="MoleculePictureCel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zoomScaleNormal="100" zoomScaleSheetLayoutView="100" workbookViewId="0">
      <pane ySplit="2" topLeftCell="A3" activePane="bottomLeft" state="frozen"/>
      <selection pane="bottomLeft" activeCell="A2" sqref="A2"/>
    </sheetView>
  </sheetViews>
  <sheetFormatPr defaultColWidth="8.75" defaultRowHeight="15.75" customHeight="1"/>
  <cols>
    <col min="1" max="1" width="6.25" style="1" customWidth="1"/>
    <col min="2" max="2" width="5.25" style="1" customWidth="1"/>
    <col min="3" max="3" width="8" style="7" customWidth="1"/>
    <col min="4" max="6" width="24.375" style="1" customWidth="1"/>
    <col min="7" max="7" width="8.75" style="1"/>
    <col min="8" max="9" width="8.75" style="17"/>
    <col min="10" max="16384" width="8.75" style="1"/>
  </cols>
  <sheetData>
    <row r="1" spans="1:8" ht="15.75" customHeight="1">
      <c r="A1" s="2" t="s">
        <v>0</v>
      </c>
      <c r="H1" s="17" t="s">
        <v>82</v>
      </c>
    </row>
    <row r="2" spans="1:8" ht="15.75" customHeight="1">
      <c r="A2" s="2" t="s">
        <v>49</v>
      </c>
      <c r="H2" s="18" t="s">
        <v>111</v>
      </c>
    </row>
    <row r="3" spans="1:8" ht="15.75" customHeight="1">
      <c r="A3" s="2"/>
    </row>
    <row r="4" spans="1:8" ht="15.75" customHeight="1">
      <c r="B4" s="2" t="s">
        <v>65</v>
      </c>
    </row>
    <row r="5" spans="1:8" ht="15.75" customHeight="1">
      <c r="C5" s="8" t="s">
        <v>43</v>
      </c>
      <c r="D5" s="19" t="s">
        <v>1</v>
      </c>
      <c r="E5" s="19"/>
      <c r="F5" s="19"/>
      <c r="H5" s="17" t="e">
        <f>VLOOKUP("○",$C$5:$F$11,2,FALSE)</f>
        <v>#N/A</v>
      </c>
    </row>
    <row r="6" spans="1:8" ht="15.75" customHeight="1">
      <c r="C6" s="8"/>
      <c r="D6" s="19" t="s">
        <v>2</v>
      </c>
      <c r="E6" s="19"/>
      <c r="F6" s="19"/>
    </row>
    <row r="7" spans="1:8" ht="15.75" customHeight="1">
      <c r="C7" s="8"/>
      <c r="D7" s="19" t="s">
        <v>3</v>
      </c>
      <c r="E7" s="19"/>
      <c r="F7" s="19"/>
    </row>
    <row r="8" spans="1:8" ht="15.75" customHeight="1">
      <c r="C8" s="8"/>
      <c r="D8" s="19" t="s">
        <v>4</v>
      </c>
      <c r="E8" s="19"/>
      <c r="F8" s="19"/>
    </row>
    <row r="9" spans="1:8" ht="15.75" customHeight="1">
      <c r="C9" s="8"/>
      <c r="D9" s="19" t="s">
        <v>5</v>
      </c>
      <c r="E9" s="19"/>
      <c r="F9" s="19"/>
    </row>
    <row r="10" spans="1:8" ht="15.75" customHeight="1">
      <c r="C10" s="8"/>
      <c r="D10" s="19" t="s">
        <v>41</v>
      </c>
      <c r="E10" s="19"/>
      <c r="F10" s="19"/>
    </row>
    <row r="11" spans="1:8" ht="15.75" customHeight="1">
      <c r="C11" s="8"/>
      <c r="D11" s="19" t="s">
        <v>42</v>
      </c>
      <c r="E11" s="19"/>
      <c r="F11" s="19"/>
    </row>
    <row r="13" spans="1:8" ht="15.75" customHeight="1">
      <c r="B13" s="11" t="s">
        <v>17</v>
      </c>
      <c r="C13" s="12"/>
      <c r="D13" s="13"/>
      <c r="E13" s="13"/>
      <c r="F13" s="13"/>
    </row>
    <row r="14" spans="1:8" ht="15.75" customHeight="1">
      <c r="B14" s="2" t="s">
        <v>48</v>
      </c>
    </row>
    <row r="15" spans="1:8" ht="15.75" customHeight="1">
      <c r="C15" s="8" t="s">
        <v>43</v>
      </c>
      <c r="D15" s="20" t="s">
        <v>44</v>
      </c>
      <c r="E15" s="20"/>
      <c r="F15" s="20"/>
      <c r="H15" s="17">
        <f>IF(C15="　",0,D15)</f>
        <v>0</v>
      </c>
    </row>
    <row r="16" spans="1:8" ht="15.75" customHeight="1">
      <c r="C16" s="8" t="s">
        <v>43</v>
      </c>
      <c r="D16" s="20" t="s">
        <v>6</v>
      </c>
      <c r="E16" s="20"/>
      <c r="F16" s="20"/>
      <c r="H16" s="17">
        <f t="shared" ref="H16:H18" si="0">IF(C16="　",0,D16)</f>
        <v>0</v>
      </c>
    </row>
    <row r="17" spans="2:8" ht="15.75" customHeight="1">
      <c r="C17" s="8" t="s">
        <v>43</v>
      </c>
      <c r="D17" s="20" t="s">
        <v>45</v>
      </c>
      <c r="E17" s="20"/>
      <c r="F17" s="20"/>
      <c r="H17" s="17">
        <f t="shared" si="0"/>
        <v>0</v>
      </c>
    </row>
    <row r="18" spans="2:8" ht="15.75" customHeight="1">
      <c r="C18" s="8" t="s">
        <v>43</v>
      </c>
      <c r="D18" s="20" t="s">
        <v>46</v>
      </c>
      <c r="E18" s="20"/>
      <c r="F18" s="20"/>
      <c r="H18" s="17">
        <f t="shared" si="0"/>
        <v>0</v>
      </c>
    </row>
    <row r="19" spans="2:8" ht="15.75" customHeight="1">
      <c r="C19" s="16" t="s">
        <v>43</v>
      </c>
      <c r="D19" s="21" t="s">
        <v>47</v>
      </c>
      <c r="E19" s="21"/>
      <c r="F19" s="21"/>
      <c r="H19" s="17">
        <f>D20</f>
        <v>0</v>
      </c>
    </row>
    <row r="20" spans="2:8" ht="42" customHeight="1">
      <c r="C20" s="10"/>
      <c r="D20" s="22"/>
      <c r="E20" s="22"/>
      <c r="F20" s="22"/>
    </row>
    <row r="22" spans="2:8" ht="15.75" customHeight="1">
      <c r="B22" s="3" t="s">
        <v>7</v>
      </c>
    </row>
    <row r="23" spans="2:8" ht="15.75" customHeight="1">
      <c r="C23" s="8" t="s">
        <v>43</v>
      </c>
      <c r="D23" s="20" t="s">
        <v>50</v>
      </c>
      <c r="E23" s="20"/>
      <c r="F23" s="20"/>
      <c r="H23" s="17">
        <f t="shared" ref="H23:H28" si="1">IF(C23="　",0,D23)</f>
        <v>0</v>
      </c>
    </row>
    <row r="24" spans="2:8" ht="15.75" customHeight="1">
      <c r="C24" s="8" t="s">
        <v>43</v>
      </c>
      <c r="D24" s="20" t="s">
        <v>51</v>
      </c>
      <c r="E24" s="20"/>
      <c r="F24" s="20"/>
      <c r="H24" s="17">
        <f t="shared" si="1"/>
        <v>0</v>
      </c>
    </row>
    <row r="25" spans="2:8" ht="15.75" customHeight="1">
      <c r="C25" s="8" t="s">
        <v>43</v>
      </c>
      <c r="D25" s="20" t="s">
        <v>52</v>
      </c>
      <c r="E25" s="20"/>
      <c r="F25" s="20"/>
      <c r="H25" s="17">
        <f t="shared" si="1"/>
        <v>0</v>
      </c>
    </row>
    <row r="26" spans="2:8" ht="15.75" customHeight="1">
      <c r="C26" s="8" t="s">
        <v>43</v>
      </c>
      <c r="D26" s="20" t="s">
        <v>54</v>
      </c>
      <c r="E26" s="20"/>
      <c r="F26" s="20"/>
      <c r="H26" s="17">
        <f t="shared" si="1"/>
        <v>0</v>
      </c>
    </row>
    <row r="27" spans="2:8" ht="15.75" customHeight="1">
      <c r="C27" s="8" t="s">
        <v>43</v>
      </c>
      <c r="D27" s="20" t="s">
        <v>55</v>
      </c>
      <c r="E27" s="20"/>
      <c r="F27" s="20"/>
      <c r="H27" s="17">
        <f t="shared" si="1"/>
        <v>0</v>
      </c>
    </row>
    <row r="28" spans="2:8" ht="15.75" customHeight="1">
      <c r="C28" s="8" t="s">
        <v>43</v>
      </c>
      <c r="D28" s="20" t="s">
        <v>56</v>
      </c>
      <c r="E28" s="20"/>
      <c r="F28" s="20"/>
      <c r="H28" s="17">
        <f t="shared" si="1"/>
        <v>0</v>
      </c>
    </row>
    <row r="29" spans="2:8" ht="15.75" customHeight="1">
      <c r="C29" s="16" t="s">
        <v>43</v>
      </c>
      <c r="D29" s="21" t="s">
        <v>53</v>
      </c>
      <c r="E29" s="21"/>
      <c r="F29" s="21"/>
      <c r="H29" s="17">
        <f>D30</f>
        <v>0</v>
      </c>
    </row>
    <row r="30" spans="2:8" ht="42" customHeight="1">
      <c r="C30" s="10"/>
      <c r="D30" s="23"/>
      <c r="E30" s="24"/>
      <c r="F30" s="25"/>
    </row>
    <row r="32" spans="2:8" ht="15.75" customHeight="1">
      <c r="B32" s="3" t="s">
        <v>66</v>
      </c>
    </row>
    <row r="33" spans="2:8" ht="15.75" customHeight="1">
      <c r="C33" s="8"/>
      <c r="D33" s="19" t="s">
        <v>57</v>
      </c>
      <c r="E33" s="19"/>
      <c r="F33" s="19"/>
      <c r="H33" s="17" t="e">
        <f>VLOOKUP("○",$C$33:$D$36,2,FALSE)</f>
        <v>#N/A</v>
      </c>
    </row>
    <row r="34" spans="2:8" ht="15.75" customHeight="1">
      <c r="C34" s="8"/>
      <c r="D34" s="19" t="s">
        <v>64</v>
      </c>
      <c r="E34" s="19"/>
      <c r="F34" s="19"/>
    </row>
    <row r="35" spans="2:8" ht="15.75" customHeight="1">
      <c r="C35" s="8"/>
      <c r="D35" s="19" t="s">
        <v>58</v>
      </c>
      <c r="E35" s="19"/>
      <c r="F35" s="19"/>
    </row>
    <row r="36" spans="2:8" ht="15.75" customHeight="1">
      <c r="C36" s="8"/>
      <c r="D36" s="19" t="s">
        <v>59</v>
      </c>
      <c r="E36" s="19"/>
      <c r="F36" s="19"/>
    </row>
    <row r="38" spans="2:8" ht="15.75" customHeight="1">
      <c r="B38" s="2" t="s">
        <v>67</v>
      </c>
    </row>
    <row r="39" spans="2:8" ht="15.75" customHeight="1">
      <c r="C39" s="8" t="s">
        <v>43</v>
      </c>
      <c r="D39" s="19" t="s">
        <v>60</v>
      </c>
      <c r="E39" s="19"/>
      <c r="F39" s="19"/>
      <c r="H39" s="17" t="e">
        <f>VLOOKUP("○",$C$39:$D$42,2,FALSE)</f>
        <v>#N/A</v>
      </c>
    </row>
    <row r="40" spans="2:8" ht="15.75" customHeight="1">
      <c r="C40" s="8" t="s">
        <v>43</v>
      </c>
      <c r="D40" s="19" t="s">
        <v>61</v>
      </c>
      <c r="E40" s="19"/>
      <c r="F40" s="19"/>
    </row>
    <row r="41" spans="2:8" ht="15.75" customHeight="1">
      <c r="C41" s="8" t="s">
        <v>43</v>
      </c>
      <c r="D41" s="19" t="s">
        <v>62</v>
      </c>
      <c r="E41" s="19"/>
      <c r="F41" s="19"/>
    </row>
    <row r="42" spans="2:8" ht="15.75" customHeight="1">
      <c r="C42" s="8" t="s">
        <v>43</v>
      </c>
      <c r="D42" s="19" t="s">
        <v>63</v>
      </c>
      <c r="E42" s="19"/>
      <c r="F42" s="19"/>
    </row>
    <row r="44" spans="2:8" ht="15.75" customHeight="1">
      <c r="B44" s="2" t="s">
        <v>8</v>
      </c>
    </row>
    <row r="45" spans="2:8" ht="15.75" customHeight="1">
      <c r="C45" s="8" t="s">
        <v>43</v>
      </c>
      <c r="D45" s="20" t="s">
        <v>68</v>
      </c>
      <c r="E45" s="20"/>
      <c r="F45" s="20"/>
      <c r="H45" s="17">
        <f t="shared" ref="H45:H49" si="2">IF(C45="　",0,D45)</f>
        <v>0</v>
      </c>
    </row>
    <row r="46" spans="2:8" ht="15.75" customHeight="1">
      <c r="C46" s="8" t="s">
        <v>43</v>
      </c>
      <c r="D46" s="20" t="s">
        <v>69</v>
      </c>
      <c r="E46" s="20"/>
      <c r="F46" s="20"/>
      <c r="H46" s="17">
        <f t="shared" si="2"/>
        <v>0</v>
      </c>
    </row>
    <row r="47" spans="2:8" ht="15.75" customHeight="1">
      <c r="C47" s="8" t="s">
        <v>43</v>
      </c>
      <c r="D47" s="20" t="s">
        <v>70</v>
      </c>
      <c r="E47" s="20"/>
      <c r="F47" s="20"/>
      <c r="H47" s="17">
        <f t="shared" si="2"/>
        <v>0</v>
      </c>
    </row>
    <row r="48" spans="2:8" ht="15.75" customHeight="1">
      <c r="C48" s="8" t="s">
        <v>43</v>
      </c>
      <c r="D48" s="20" t="s">
        <v>71</v>
      </c>
      <c r="E48" s="20"/>
      <c r="F48" s="20"/>
      <c r="H48" s="17">
        <f t="shared" si="2"/>
        <v>0</v>
      </c>
    </row>
    <row r="49" spans="2:8" ht="15.75" customHeight="1">
      <c r="C49" s="8" t="s">
        <v>43</v>
      </c>
      <c r="D49" s="20" t="s">
        <v>72</v>
      </c>
      <c r="E49" s="20"/>
      <c r="F49" s="20"/>
      <c r="H49" s="17">
        <f t="shared" si="2"/>
        <v>0</v>
      </c>
    </row>
    <row r="50" spans="2:8" ht="15.75" customHeight="1">
      <c r="C50" s="16" t="s">
        <v>43</v>
      </c>
      <c r="D50" s="21" t="s">
        <v>73</v>
      </c>
      <c r="E50" s="21"/>
      <c r="F50" s="21"/>
      <c r="H50" s="17">
        <f>D51</f>
        <v>0</v>
      </c>
    </row>
    <row r="51" spans="2:8" ht="42" customHeight="1">
      <c r="C51" s="10"/>
      <c r="D51" s="23"/>
      <c r="E51" s="24"/>
      <c r="F51" s="25"/>
    </row>
    <row r="53" spans="2:8" ht="15.75" customHeight="1">
      <c r="B53" s="2" t="s">
        <v>77</v>
      </c>
    </row>
    <row r="54" spans="2:8" ht="15.75" customHeight="1">
      <c r="C54" s="8"/>
      <c r="D54" s="20" t="s">
        <v>74</v>
      </c>
      <c r="E54" s="20"/>
      <c r="F54" s="20"/>
      <c r="H54" s="17" t="e">
        <f>VLOOKUP("○",$C$54:$F$55,2,FALSE)</f>
        <v>#N/A</v>
      </c>
    </row>
    <row r="55" spans="2:8" ht="15.75" customHeight="1">
      <c r="C55" s="8" t="s">
        <v>43</v>
      </c>
      <c r="D55" s="20" t="s">
        <v>75</v>
      </c>
      <c r="E55" s="20"/>
      <c r="F55" s="20"/>
    </row>
    <row r="56" spans="2:8" ht="15.75" customHeight="1">
      <c r="C56" s="16" t="s">
        <v>43</v>
      </c>
      <c r="D56" s="21" t="s">
        <v>96</v>
      </c>
      <c r="E56" s="21"/>
      <c r="F56" s="21"/>
      <c r="H56" s="17">
        <f>D57</f>
        <v>0</v>
      </c>
    </row>
    <row r="57" spans="2:8" ht="42" customHeight="1">
      <c r="C57" s="10"/>
      <c r="D57" s="23"/>
      <c r="E57" s="24"/>
      <c r="F57" s="25"/>
    </row>
    <row r="58" spans="2:8" ht="15.75" customHeight="1">
      <c r="D58" s="1" t="s">
        <v>9</v>
      </c>
    </row>
    <row r="59" spans="2:8" ht="15.75" customHeight="1">
      <c r="B59" s="2" t="s">
        <v>76</v>
      </c>
    </row>
    <row r="60" spans="2:8" ht="42" customHeight="1">
      <c r="C60" s="10"/>
      <c r="D60" s="26"/>
      <c r="E60" s="27"/>
      <c r="F60" s="28"/>
      <c r="H60" s="17">
        <f>D60</f>
        <v>0</v>
      </c>
    </row>
    <row r="61" spans="2:8" ht="15.75" customHeight="1">
      <c r="D61" s="1" t="s">
        <v>9</v>
      </c>
    </row>
    <row r="62" spans="2:8" ht="15.75" customHeight="1">
      <c r="B62" s="11" t="s">
        <v>78</v>
      </c>
      <c r="C62" s="12"/>
      <c r="D62" s="13"/>
      <c r="E62" s="13"/>
      <c r="F62" s="13"/>
    </row>
    <row r="63" spans="2:8" ht="15.75" customHeight="1">
      <c r="B63" s="14" t="s">
        <v>85</v>
      </c>
    </row>
    <row r="64" spans="2:8" ht="15.75" customHeight="1">
      <c r="C64" s="9"/>
      <c r="D64" s="15" t="s">
        <v>14</v>
      </c>
      <c r="E64" s="4" t="s">
        <v>80</v>
      </c>
      <c r="F64" s="4" t="s">
        <v>81</v>
      </c>
    </row>
    <row r="65" spans="2:9" ht="15.75" customHeight="1">
      <c r="C65" s="8"/>
      <c r="D65" s="5" t="s">
        <v>10</v>
      </c>
      <c r="E65" s="6" t="s">
        <v>83</v>
      </c>
      <c r="F65" s="6" t="s">
        <v>84</v>
      </c>
      <c r="H65" s="17" t="str">
        <f>IF(C65="　","",D65&amp;", "&amp;E65&amp;", "&amp;F65)</f>
        <v>核酸アナログ, 水, 1mM</v>
      </c>
    </row>
    <row r="66" spans="2:9" ht="15.75" customHeight="1">
      <c r="C66" s="8"/>
      <c r="D66" s="5" t="s">
        <v>11</v>
      </c>
      <c r="E66" s="6"/>
      <c r="F66" s="6"/>
      <c r="H66" s="17" t="str">
        <f t="shared" ref="H66:H70" si="3">IF(C66="　","",D66&amp;", "&amp;E66&amp;", "&amp;F66)</f>
        <v xml:space="preserve">ペプチドアナログ, , </v>
      </c>
    </row>
    <row r="67" spans="2:9" ht="15.75" customHeight="1">
      <c r="C67" s="8"/>
      <c r="D67" s="5" t="s">
        <v>40</v>
      </c>
      <c r="E67" s="6"/>
      <c r="F67" s="6"/>
      <c r="H67" s="17" t="str">
        <f t="shared" si="3"/>
        <v xml:space="preserve">天然物抽出画分, , </v>
      </c>
    </row>
    <row r="68" spans="2:9" ht="15.75" customHeight="1">
      <c r="C68" s="8"/>
      <c r="D68" s="5" t="s">
        <v>12</v>
      </c>
      <c r="E68" s="6"/>
      <c r="F68" s="6"/>
      <c r="H68" s="17" t="str">
        <f t="shared" si="3"/>
        <v xml:space="preserve">水溶性低分子化合物, , </v>
      </c>
    </row>
    <row r="69" spans="2:9" ht="15.75" customHeight="1">
      <c r="C69" s="8"/>
      <c r="D69" s="5" t="s">
        <v>13</v>
      </c>
      <c r="E69" s="6"/>
      <c r="F69" s="6"/>
      <c r="H69" s="17" t="str">
        <f t="shared" si="3"/>
        <v xml:space="preserve">特定の低分子化合物, , </v>
      </c>
    </row>
    <row r="70" spans="2:9" ht="15.75" customHeight="1">
      <c r="C70" s="8"/>
      <c r="D70" s="5" t="s">
        <v>79</v>
      </c>
      <c r="E70" s="6"/>
      <c r="F70" s="6"/>
      <c r="H70" s="17" t="str">
        <f t="shared" si="3"/>
        <v xml:space="preserve">(その他，簡潔に記入), , </v>
      </c>
    </row>
    <row r="72" spans="2:9" ht="15.75" customHeight="1">
      <c r="B72" s="2" t="s">
        <v>94</v>
      </c>
    </row>
    <row r="73" spans="2:9" ht="15.75" customHeight="1">
      <c r="B73" s="2"/>
      <c r="C73" s="8"/>
      <c r="D73" s="20" t="s">
        <v>15</v>
      </c>
      <c r="E73" s="20" t="s">
        <v>86</v>
      </c>
      <c r="F73" s="20"/>
      <c r="H73" s="17" t="str">
        <f>CONCATENATE(I73,I74,I75,I76,I77,I78,I79,I80)</f>
        <v>①②③④⑤⑥⑦⑧</v>
      </c>
      <c r="I73" s="17" t="str">
        <f>IF(C73="　","",LEFT(E73,1))</f>
        <v>①</v>
      </c>
    </row>
    <row r="74" spans="2:9" ht="15.75" customHeight="1">
      <c r="C74" s="8"/>
      <c r="D74" s="20"/>
      <c r="E74" s="20" t="s">
        <v>87</v>
      </c>
      <c r="F74" s="20"/>
      <c r="I74" s="17" t="str">
        <f t="shared" ref="I74:I80" si="4">IF(C74="　","",LEFT(E74,1))</f>
        <v>②</v>
      </c>
    </row>
    <row r="75" spans="2:9" ht="15.75" customHeight="1">
      <c r="C75" s="8"/>
      <c r="D75" s="20"/>
      <c r="E75" s="20" t="s">
        <v>88</v>
      </c>
      <c r="F75" s="20"/>
      <c r="I75" s="17" t="str">
        <f t="shared" si="4"/>
        <v>③</v>
      </c>
    </row>
    <row r="76" spans="2:9" ht="15.75" customHeight="1">
      <c r="C76" s="8"/>
      <c r="D76" s="20"/>
      <c r="E76" s="20" t="s">
        <v>89</v>
      </c>
      <c r="F76" s="20"/>
      <c r="I76" s="17" t="str">
        <f t="shared" si="4"/>
        <v>④</v>
      </c>
    </row>
    <row r="77" spans="2:9" ht="15.75" customHeight="1">
      <c r="C77" s="8"/>
      <c r="D77" s="20"/>
      <c r="E77" s="20" t="s">
        <v>90</v>
      </c>
      <c r="F77" s="20"/>
      <c r="I77" s="17" t="str">
        <f t="shared" si="4"/>
        <v>⑤</v>
      </c>
    </row>
    <row r="78" spans="2:9" ht="15.75" customHeight="1">
      <c r="C78" s="8"/>
      <c r="D78" s="20" t="s">
        <v>16</v>
      </c>
      <c r="E78" s="20" t="s">
        <v>91</v>
      </c>
      <c r="F78" s="20"/>
      <c r="I78" s="17" t="str">
        <f t="shared" si="4"/>
        <v>⑥</v>
      </c>
    </row>
    <row r="79" spans="2:9" ht="15.75" customHeight="1">
      <c r="C79" s="8"/>
      <c r="D79" s="20"/>
      <c r="E79" s="20" t="s">
        <v>92</v>
      </c>
      <c r="F79" s="20"/>
      <c r="I79" s="17" t="str">
        <f t="shared" si="4"/>
        <v>⑦</v>
      </c>
    </row>
    <row r="80" spans="2:9" ht="15.75" customHeight="1">
      <c r="C80" s="8"/>
      <c r="D80" s="20"/>
      <c r="E80" s="20" t="s">
        <v>93</v>
      </c>
      <c r="F80" s="20"/>
      <c r="I80" s="17" t="str">
        <f t="shared" si="4"/>
        <v>⑧</v>
      </c>
    </row>
    <row r="82" spans="2:8" ht="15.75" customHeight="1">
      <c r="B82" s="2" t="s">
        <v>95</v>
      </c>
    </row>
    <row r="83" spans="2:8" ht="42" customHeight="1">
      <c r="C83" s="10"/>
      <c r="D83" s="26"/>
      <c r="E83" s="27"/>
      <c r="F83" s="28"/>
      <c r="H83" s="17">
        <f>D83</f>
        <v>0</v>
      </c>
    </row>
    <row r="86" spans="2:8" ht="15.75" customHeight="1">
      <c r="B86" s="11" t="s">
        <v>18</v>
      </c>
      <c r="C86" s="12"/>
      <c r="D86" s="13"/>
      <c r="E86" s="13"/>
      <c r="F86" s="13"/>
    </row>
    <row r="87" spans="2:8" ht="15.75" customHeight="1">
      <c r="B87" s="2" t="s">
        <v>100</v>
      </c>
    </row>
    <row r="88" spans="2:8" ht="15.75" customHeight="1">
      <c r="C88" s="8"/>
      <c r="D88" s="20" t="s">
        <v>99</v>
      </c>
      <c r="E88" s="20"/>
      <c r="F88" s="20"/>
      <c r="H88" s="17" t="e">
        <f>VLOOKUP("○",$C$88:$F$91,2,FALSE)</f>
        <v>#N/A</v>
      </c>
    </row>
    <row r="89" spans="2:8" ht="15.75" customHeight="1">
      <c r="C89" s="8"/>
      <c r="D89" s="20" t="s">
        <v>97</v>
      </c>
      <c r="E89" s="20"/>
      <c r="F89" s="20"/>
    </row>
    <row r="90" spans="2:8" ht="15.75" customHeight="1">
      <c r="C90" s="8"/>
      <c r="D90" s="20" t="s">
        <v>98</v>
      </c>
      <c r="E90" s="20"/>
      <c r="F90" s="20"/>
    </row>
    <row r="91" spans="2:8" ht="15.75" customHeight="1">
      <c r="C91" s="8"/>
      <c r="D91" s="20" t="s">
        <v>19</v>
      </c>
      <c r="E91" s="20"/>
      <c r="F91" s="20"/>
    </row>
    <row r="93" spans="2:8" ht="15.75" customHeight="1">
      <c r="B93" s="2" t="s">
        <v>103</v>
      </c>
    </row>
    <row r="94" spans="2:8" ht="15.75" customHeight="1">
      <c r="C94" s="8" t="s">
        <v>43</v>
      </c>
      <c r="D94" s="20" t="s">
        <v>101</v>
      </c>
      <c r="E94" s="20"/>
      <c r="F94" s="20"/>
      <c r="H94" s="17">
        <f t="shared" ref="H94:H97" si="5">IF(C94="　",0,D94)</f>
        <v>0</v>
      </c>
    </row>
    <row r="95" spans="2:8" ht="15.75" customHeight="1">
      <c r="C95" s="8" t="s">
        <v>43</v>
      </c>
      <c r="D95" s="20" t="s">
        <v>106</v>
      </c>
      <c r="E95" s="20"/>
      <c r="F95" s="20"/>
      <c r="H95" s="17">
        <f t="shared" si="5"/>
        <v>0</v>
      </c>
    </row>
    <row r="96" spans="2:8" ht="15.75" customHeight="1">
      <c r="C96" s="8" t="s">
        <v>43</v>
      </c>
      <c r="D96" s="20" t="s">
        <v>20</v>
      </c>
      <c r="E96" s="20"/>
      <c r="F96" s="20"/>
      <c r="H96" s="17">
        <f t="shared" si="5"/>
        <v>0</v>
      </c>
    </row>
    <row r="97" spans="2:8" ht="15.75" customHeight="1">
      <c r="C97" s="8" t="s">
        <v>43</v>
      </c>
      <c r="D97" s="20" t="s">
        <v>21</v>
      </c>
      <c r="E97" s="20"/>
      <c r="F97" s="20"/>
      <c r="H97" s="17">
        <f t="shared" si="5"/>
        <v>0</v>
      </c>
    </row>
    <row r="98" spans="2:8" ht="15.75" customHeight="1">
      <c r="C98" s="16" t="s">
        <v>43</v>
      </c>
      <c r="D98" s="21" t="s">
        <v>102</v>
      </c>
      <c r="E98" s="21"/>
      <c r="F98" s="21"/>
      <c r="H98" s="17">
        <f>D99</f>
        <v>0</v>
      </c>
    </row>
    <row r="99" spans="2:8" ht="42" customHeight="1">
      <c r="C99" s="10"/>
      <c r="D99" s="23"/>
      <c r="E99" s="24"/>
      <c r="F99" s="25"/>
    </row>
    <row r="101" spans="2:8" ht="15.75" customHeight="1">
      <c r="B101" s="2" t="s">
        <v>104</v>
      </c>
    </row>
    <row r="102" spans="2:8" ht="15.75" customHeight="1">
      <c r="C102" s="8" t="s">
        <v>43</v>
      </c>
      <c r="D102" s="20" t="s">
        <v>105</v>
      </c>
      <c r="E102" s="20"/>
      <c r="F102" s="20"/>
      <c r="H102" s="17">
        <f t="shared" ref="H102:H109" si="6">IF(C102="　",0,D102)</f>
        <v>0</v>
      </c>
    </row>
    <row r="103" spans="2:8" ht="15.75" customHeight="1">
      <c r="C103" s="8" t="s">
        <v>43</v>
      </c>
      <c r="D103" s="20" t="s">
        <v>22</v>
      </c>
      <c r="E103" s="20"/>
      <c r="F103" s="20"/>
      <c r="H103" s="17">
        <f t="shared" si="6"/>
        <v>0</v>
      </c>
    </row>
    <row r="104" spans="2:8" ht="15.75" customHeight="1">
      <c r="C104" s="8" t="s">
        <v>43</v>
      </c>
      <c r="D104" s="20" t="s">
        <v>23</v>
      </c>
      <c r="E104" s="20"/>
      <c r="F104" s="20"/>
      <c r="H104" s="17">
        <f t="shared" si="6"/>
        <v>0</v>
      </c>
    </row>
    <row r="105" spans="2:8" ht="15.75" customHeight="1">
      <c r="C105" s="8" t="s">
        <v>43</v>
      </c>
      <c r="D105" s="20" t="s">
        <v>24</v>
      </c>
      <c r="E105" s="20"/>
      <c r="F105" s="20"/>
      <c r="H105" s="17">
        <f t="shared" si="6"/>
        <v>0</v>
      </c>
    </row>
    <row r="106" spans="2:8" ht="15.75" customHeight="1">
      <c r="C106" s="8" t="s">
        <v>43</v>
      </c>
      <c r="D106" s="20" t="s">
        <v>25</v>
      </c>
      <c r="E106" s="20"/>
      <c r="F106" s="20"/>
      <c r="H106" s="17">
        <f t="shared" si="6"/>
        <v>0</v>
      </c>
    </row>
    <row r="107" spans="2:8" ht="15.75" customHeight="1">
      <c r="C107" s="8" t="s">
        <v>43</v>
      </c>
      <c r="D107" s="20" t="s">
        <v>26</v>
      </c>
      <c r="E107" s="20"/>
      <c r="F107" s="20"/>
      <c r="H107" s="17">
        <f t="shared" si="6"/>
        <v>0</v>
      </c>
    </row>
    <row r="108" spans="2:8" ht="15.75" customHeight="1">
      <c r="C108" s="8" t="s">
        <v>43</v>
      </c>
      <c r="D108" s="20" t="s">
        <v>27</v>
      </c>
      <c r="E108" s="20"/>
      <c r="F108" s="20"/>
      <c r="H108" s="17">
        <f t="shared" si="6"/>
        <v>0</v>
      </c>
    </row>
    <row r="109" spans="2:8" ht="15.75" customHeight="1">
      <c r="C109" s="8" t="s">
        <v>43</v>
      </c>
      <c r="D109" s="20" t="s">
        <v>107</v>
      </c>
      <c r="E109" s="20"/>
      <c r="F109" s="20"/>
      <c r="H109" s="17">
        <f t="shared" si="6"/>
        <v>0</v>
      </c>
    </row>
    <row r="111" spans="2:8" ht="15.75" customHeight="1">
      <c r="B111" s="2" t="s">
        <v>28</v>
      </c>
    </row>
    <row r="112" spans="2:8" ht="15.75" customHeight="1">
      <c r="C112" s="8" t="s">
        <v>43</v>
      </c>
      <c r="D112" s="20" t="s">
        <v>35</v>
      </c>
      <c r="E112" s="20"/>
      <c r="F112" s="20"/>
      <c r="H112" s="17" t="e">
        <f>VLOOKUP("○",$C$112:$F$115,2,FALSE)</f>
        <v>#N/A</v>
      </c>
    </row>
    <row r="113" spans="2:8" ht="15.75" customHeight="1">
      <c r="C113" s="8" t="s">
        <v>43</v>
      </c>
      <c r="D113" s="20" t="s">
        <v>36</v>
      </c>
      <c r="E113" s="20"/>
      <c r="F113" s="20"/>
    </row>
    <row r="114" spans="2:8" ht="15.75" customHeight="1">
      <c r="C114" s="8" t="s">
        <v>43</v>
      </c>
      <c r="D114" s="20" t="s">
        <v>37</v>
      </c>
      <c r="E114" s="20"/>
      <c r="F114" s="20"/>
    </row>
    <row r="115" spans="2:8" ht="15.75" customHeight="1">
      <c r="C115" s="8" t="s">
        <v>43</v>
      </c>
      <c r="D115" s="20" t="s">
        <v>38</v>
      </c>
      <c r="E115" s="20"/>
      <c r="F115" s="20"/>
    </row>
    <row r="117" spans="2:8" ht="15.75" customHeight="1">
      <c r="B117" s="2" t="s">
        <v>112</v>
      </c>
    </row>
    <row r="118" spans="2:8" ht="15.75" customHeight="1">
      <c r="C118" s="8" t="s">
        <v>43</v>
      </c>
      <c r="D118" s="20" t="s">
        <v>105</v>
      </c>
      <c r="E118" s="20"/>
      <c r="F118" s="20"/>
      <c r="H118" s="17" t="e">
        <f>VLOOKUP("○",$C$118:$F$124,2,FALSE)</f>
        <v>#N/A</v>
      </c>
    </row>
    <row r="119" spans="2:8" ht="15.75" customHeight="1">
      <c r="C119" s="8" t="s">
        <v>43</v>
      </c>
      <c r="D119" s="20" t="s">
        <v>22</v>
      </c>
      <c r="E119" s="20"/>
      <c r="F119" s="20"/>
    </row>
    <row r="120" spans="2:8" ht="15.75" customHeight="1">
      <c r="C120" s="8" t="s">
        <v>43</v>
      </c>
      <c r="D120" s="20" t="s">
        <v>23</v>
      </c>
      <c r="E120" s="20"/>
      <c r="F120" s="20"/>
    </row>
    <row r="121" spans="2:8" ht="15.75" customHeight="1">
      <c r="C121" s="8" t="s">
        <v>43</v>
      </c>
      <c r="D121" s="20" t="s">
        <v>24</v>
      </c>
      <c r="E121" s="20"/>
      <c r="F121" s="20"/>
    </row>
    <row r="122" spans="2:8" ht="15.75" customHeight="1">
      <c r="C122" s="8" t="s">
        <v>43</v>
      </c>
      <c r="D122" s="20" t="s">
        <v>25</v>
      </c>
      <c r="E122" s="20"/>
      <c r="F122" s="20"/>
    </row>
    <row r="123" spans="2:8" ht="15.75" customHeight="1">
      <c r="C123" s="8" t="s">
        <v>43</v>
      </c>
      <c r="D123" s="20" t="s">
        <v>26</v>
      </c>
      <c r="E123" s="20"/>
      <c r="F123" s="20"/>
    </row>
    <row r="124" spans="2:8" ht="15.75" customHeight="1">
      <c r="C124" s="8" t="s">
        <v>43</v>
      </c>
      <c r="D124" s="20" t="s">
        <v>27</v>
      </c>
      <c r="E124" s="20"/>
      <c r="F124" s="20"/>
    </row>
    <row r="125" spans="2:8" ht="15.75" customHeight="1">
      <c r="C125" s="16" t="s">
        <v>43</v>
      </c>
      <c r="D125" s="21" t="s">
        <v>108</v>
      </c>
      <c r="E125" s="21"/>
      <c r="F125" s="21"/>
      <c r="H125" s="17">
        <f>D126</f>
        <v>0</v>
      </c>
    </row>
    <row r="126" spans="2:8" ht="42" customHeight="1">
      <c r="C126" s="10"/>
      <c r="D126" s="23"/>
      <c r="E126" s="24"/>
      <c r="F126" s="25"/>
    </row>
    <row r="128" spans="2:8" ht="15.75" customHeight="1">
      <c r="B128" s="2" t="s">
        <v>113</v>
      </c>
    </row>
    <row r="129" spans="2:8" ht="15.75" customHeight="1">
      <c r="C129" s="8" t="s">
        <v>43</v>
      </c>
      <c r="D129" s="20" t="s">
        <v>29</v>
      </c>
      <c r="E129" s="20"/>
      <c r="F129" s="20"/>
      <c r="H129" s="17">
        <f t="shared" ref="H129:H132" si="7">IF(C129="　",0,D129)</f>
        <v>0</v>
      </c>
    </row>
    <row r="130" spans="2:8" ht="15.75" customHeight="1">
      <c r="C130" s="8" t="s">
        <v>43</v>
      </c>
      <c r="D130" s="20" t="s">
        <v>30</v>
      </c>
      <c r="E130" s="20"/>
      <c r="F130" s="20"/>
      <c r="H130" s="17">
        <f t="shared" si="7"/>
        <v>0</v>
      </c>
    </row>
    <row r="131" spans="2:8" ht="15.75" customHeight="1">
      <c r="C131" s="8" t="s">
        <v>43</v>
      </c>
      <c r="D131" s="20" t="s">
        <v>31</v>
      </c>
      <c r="E131" s="20"/>
      <c r="F131" s="20"/>
      <c r="H131" s="17">
        <f t="shared" si="7"/>
        <v>0</v>
      </c>
    </row>
    <row r="132" spans="2:8" ht="15.75" customHeight="1">
      <c r="C132" s="8" t="s">
        <v>43</v>
      </c>
      <c r="D132" s="20" t="s">
        <v>32</v>
      </c>
      <c r="E132" s="20"/>
      <c r="F132" s="20"/>
      <c r="H132" s="17">
        <f t="shared" si="7"/>
        <v>0</v>
      </c>
    </row>
    <row r="133" spans="2:8" ht="15.75" customHeight="1">
      <c r="C133" s="16" t="s">
        <v>43</v>
      </c>
      <c r="D133" s="21" t="s">
        <v>109</v>
      </c>
      <c r="E133" s="21"/>
      <c r="F133" s="21"/>
      <c r="H133" s="17">
        <f>D134</f>
        <v>0</v>
      </c>
    </row>
    <row r="134" spans="2:8" ht="42" customHeight="1">
      <c r="C134" s="10"/>
      <c r="D134" s="23"/>
      <c r="E134" s="24"/>
      <c r="F134" s="25"/>
    </row>
    <row r="136" spans="2:8" ht="15.75" customHeight="1">
      <c r="B136" s="2" t="s">
        <v>114</v>
      </c>
    </row>
    <row r="137" spans="2:8" ht="15.75" customHeight="1">
      <c r="C137" s="8" t="s">
        <v>43</v>
      </c>
      <c r="D137" s="20" t="s">
        <v>33</v>
      </c>
      <c r="E137" s="20"/>
      <c r="F137" s="20"/>
      <c r="H137" s="17">
        <f t="shared" ref="H137:H138" si="8">IF(C137="　",0,D137)</f>
        <v>0</v>
      </c>
    </row>
    <row r="138" spans="2:8" ht="15.75" customHeight="1">
      <c r="C138" s="8" t="s">
        <v>43</v>
      </c>
      <c r="D138" s="20" t="s">
        <v>34</v>
      </c>
      <c r="E138" s="20"/>
      <c r="F138" s="20"/>
      <c r="H138" s="17">
        <f t="shared" si="8"/>
        <v>0</v>
      </c>
    </row>
    <row r="139" spans="2:8" ht="15.75" customHeight="1">
      <c r="C139" s="16" t="s">
        <v>43</v>
      </c>
      <c r="D139" s="21" t="s">
        <v>110</v>
      </c>
      <c r="E139" s="21"/>
      <c r="F139" s="21"/>
      <c r="H139" s="17">
        <f>D140</f>
        <v>0</v>
      </c>
    </row>
    <row r="140" spans="2:8" ht="42" customHeight="1">
      <c r="C140" s="10"/>
      <c r="D140" s="23"/>
      <c r="E140" s="24"/>
      <c r="F140" s="25"/>
    </row>
    <row r="142" spans="2:8" ht="15.75" customHeight="1">
      <c r="B142" s="2" t="s">
        <v>39</v>
      </c>
    </row>
    <row r="143" spans="2:8" ht="42" customHeight="1">
      <c r="D143" s="29"/>
      <c r="E143" s="30"/>
      <c r="F143" s="31"/>
      <c r="H143" s="17">
        <f t="array" ref="H143">D143</f>
        <v>0</v>
      </c>
    </row>
    <row r="145" spans="2:8" ht="15.75" customHeight="1">
      <c r="B145" s="11" t="s">
        <v>115</v>
      </c>
      <c r="C145" s="12"/>
      <c r="D145" s="13"/>
      <c r="E145" s="13"/>
      <c r="F145" s="13"/>
    </row>
    <row r="146" spans="2:8" ht="15.75" customHeight="1">
      <c r="B146" s="2" t="s">
        <v>116</v>
      </c>
    </row>
    <row r="147" spans="2:8" ht="42" customHeight="1">
      <c r="D147" s="29"/>
      <c r="E147" s="30"/>
      <c r="F147" s="31"/>
      <c r="H147" s="17">
        <f t="array" ref="H147">D147</f>
        <v>0</v>
      </c>
    </row>
    <row r="149" spans="2:8" ht="15.75" customHeight="1">
      <c r="B149" s="2" t="s">
        <v>117</v>
      </c>
    </row>
  </sheetData>
  <mergeCells count="95">
    <mergeCell ref="D143:F143"/>
    <mergeCell ref="D147:F147"/>
    <mergeCell ref="D137:F137"/>
    <mergeCell ref="D138:F138"/>
    <mergeCell ref="D122:F122"/>
    <mergeCell ref="D123:F123"/>
    <mergeCell ref="D133:F133"/>
    <mergeCell ref="D134:F134"/>
    <mergeCell ref="D139:F139"/>
    <mergeCell ref="D140:F140"/>
    <mergeCell ref="D114:F114"/>
    <mergeCell ref="D115:F115"/>
    <mergeCell ref="D118:F118"/>
    <mergeCell ref="D119:F119"/>
    <mergeCell ref="D120:F120"/>
    <mergeCell ref="D121:F121"/>
    <mergeCell ref="D129:F129"/>
    <mergeCell ref="D130:F130"/>
    <mergeCell ref="D131:F131"/>
    <mergeCell ref="D132:F132"/>
    <mergeCell ref="D125:F125"/>
    <mergeCell ref="D126:F126"/>
    <mergeCell ref="D124:F124"/>
    <mergeCell ref="D112:F112"/>
    <mergeCell ref="D113:F113"/>
    <mergeCell ref="D102:F102"/>
    <mergeCell ref="D103:F103"/>
    <mergeCell ref="D104:F104"/>
    <mergeCell ref="D105:F105"/>
    <mergeCell ref="D106:F106"/>
    <mergeCell ref="D98:F98"/>
    <mergeCell ref="D99:F99"/>
    <mergeCell ref="D107:F107"/>
    <mergeCell ref="D108:F108"/>
    <mergeCell ref="D109:F109"/>
    <mergeCell ref="D95:F95"/>
    <mergeCell ref="D96:F96"/>
    <mergeCell ref="D97:F97"/>
    <mergeCell ref="D88:F88"/>
    <mergeCell ref="D89:F89"/>
    <mergeCell ref="D90:F90"/>
    <mergeCell ref="D91:F91"/>
    <mergeCell ref="D54:F54"/>
    <mergeCell ref="D55:F55"/>
    <mergeCell ref="D94:F94"/>
    <mergeCell ref="D83:F83"/>
    <mergeCell ref="D51:F51"/>
    <mergeCell ref="D56:F56"/>
    <mergeCell ref="D57:F57"/>
    <mergeCell ref="D60:F60"/>
    <mergeCell ref="D78:D80"/>
    <mergeCell ref="E78:F78"/>
    <mergeCell ref="E79:F79"/>
    <mergeCell ref="E80:F80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5:F45"/>
    <mergeCell ref="D33:F33"/>
    <mergeCell ref="D34:F34"/>
    <mergeCell ref="D30:F30"/>
    <mergeCell ref="D35:F35"/>
    <mergeCell ref="D36:F36"/>
    <mergeCell ref="D18:F18"/>
    <mergeCell ref="D20:F20"/>
    <mergeCell ref="D27:F27"/>
    <mergeCell ref="D28:F28"/>
    <mergeCell ref="D29:F29"/>
    <mergeCell ref="D5:F5"/>
    <mergeCell ref="D6:F6"/>
    <mergeCell ref="D7:F7"/>
    <mergeCell ref="D8:F8"/>
    <mergeCell ref="D9:F9"/>
    <mergeCell ref="D10:F10"/>
    <mergeCell ref="D11:F11"/>
    <mergeCell ref="D23:F23"/>
    <mergeCell ref="D24:F24"/>
    <mergeCell ref="D73:D77"/>
    <mergeCell ref="E73:F73"/>
    <mergeCell ref="E74:F74"/>
    <mergeCell ref="E75:F75"/>
    <mergeCell ref="E76:F76"/>
    <mergeCell ref="E77:F77"/>
    <mergeCell ref="D25:F25"/>
    <mergeCell ref="D26:F26"/>
    <mergeCell ref="D19:F19"/>
    <mergeCell ref="D15:F15"/>
    <mergeCell ref="D16:F16"/>
    <mergeCell ref="D17:F17"/>
  </mergeCells>
  <phoneticPr fontId="3"/>
  <dataValidations count="4">
    <dataValidation type="list" allowBlank="1" showInputMessage="1" showErrorMessage="1" sqref="C4 C12">
      <formula1>"○,×"</formula1>
    </dataValidation>
    <dataValidation type="list" showInputMessage="1" showErrorMessage="1" sqref="C5:C11 C94:C97 C73:C80 C33:C36 C39:C42 C45:C49 C54:C55 C88:C91 C102:C109 C65:C70 C112:C115 C118:C124 C129:C132 C137:C138">
      <formula1>"　,○"</formula1>
    </dataValidation>
    <dataValidation showInputMessage="1" showErrorMessage="1" sqref="C19:C20 C29:C30 C50:C51 C60 C83 C56:C57 C98:C99 C125:C126 C133:C134 C139:C140"/>
    <dataValidation type="list" allowBlank="1" showInputMessage="1" showErrorMessage="1" sqref="C15:C18 C23:C28">
      <formula1>"　,○"</formula1>
    </dataValidation>
  </dataValidations>
  <pageMargins left="0.70866141732283472" right="0.5118110236220472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小野薬品工業株式会社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 Nagao/長尾　悠樹</dc:creator>
  <cp:lastModifiedBy>Tsubaki</cp:lastModifiedBy>
  <cp:lastPrinted>2018-07-06T07:58:15Z</cp:lastPrinted>
  <dcterms:created xsi:type="dcterms:W3CDTF">2018-07-02T04:25:53Z</dcterms:created>
  <dcterms:modified xsi:type="dcterms:W3CDTF">2018-07-13T05:34:27Z</dcterms:modified>
</cp:coreProperties>
</file>